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ask Answers" sheetId="1" state="visible" r:id="rId1"/>
    <sheet xmlns:r="http://schemas.openxmlformats.org/officeDocument/2006/relationships" name="About" sheetId="2" state="visible" r:id="rId2"/>
    <sheet xmlns:r="http://schemas.openxmlformats.org/officeDocument/2006/relationships" name="ReadMe" sheetId="3" state="visible" r:id="rId3"/>
    <sheet xmlns:r="http://schemas.openxmlformats.org/officeDocument/2006/relationships" name="Data" sheetId="4" state="visible" r:id="rId4"/>
  </sheets>
  <definedNames>
    <definedName name="_xlnm._FilterDatabase" localSheetId="3" hidden="1">'Data'!$A$1:$H$38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1B4332"/>
      <sz val="14"/>
    </font>
    <font>
      <name val="Calibri"/>
      <charset val="1"/>
      <family val="0"/>
      <i val="1"/>
      <color rgb="FF595959"/>
      <sz val="10"/>
    </font>
    <font>
      <name val="Calibri"/>
      <charset val="1"/>
      <family val="0"/>
      <b val="1"/>
      <sz val="11"/>
    </font>
    <font>
      <name val="Calibri"/>
      <charset val="1"/>
      <family val="0"/>
      <sz val="11"/>
    </font>
    <font>
      <name val="Calibri"/>
      <charset val="1"/>
      <family val="0"/>
      <b val="1"/>
      <color rgb="FFFFFFFF"/>
      <sz val="11"/>
    </font>
    <font>
      <name val="Calibri"/>
      <charset val="1"/>
      <family val="0"/>
      <b val="1"/>
      <color rgb="FF1B4332"/>
      <sz val="11"/>
    </font>
    <font>
      <name val="Arial"/>
      <b val="1"/>
      <sz val="14"/>
    </font>
    <font>
      <name val="Arial"/>
      <i val="1"/>
    </font>
    <font>
      <name val="Arial"/>
      <b val="1"/>
      <color rgb="00FFFFFF"/>
    </font>
    <font>
      <name val="Arial"/>
      <b val="1"/>
    </font>
    <font>
      <name val="Arial"/>
    </font>
  </fonts>
  <fills count="5">
    <fill>
      <patternFill/>
    </fill>
    <fill>
      <patternFill patternType="gray125"/>
    </fill>
    <fill>
      <patternFill patternType="solid">
        <fgColor rgb="FF1B4332"/>
        <bgColor rgb="FF333300"/>
      </patternFill>
    </fill>
    <fill>
      <patternFill patternType="solid">
        <fgColor rgb="FFD8F3DC"/>
        <bgColor rgb="FFCCFFFF"/>
      </patternFill>
    </fill>
    <fill>
      <patternFill patternType="solid">
        <fgColor rgb="002D6A4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8" fillId="2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 wrapText="1"/>
    </xf>
    <xf numFmtId="0" fontId="9" fillId="3" borderId="1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top" wrapText="1"/>
    </xf>
    <xf numFmtId="1" fontId="7" fillId="0" borderId="0" applyAlignment="1" pivotButton="0" quotePrefix="0" xfId="0">
      <alignment horizontal="general" vertical="bottom"/>
    </xf>
    <xf numFmtId="4" fontId="7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4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8" fillId="2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 wrapText="1"/>
    </xf>
    <xf numFmtId="0" fontId="9" fillId="3" borderId="1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top" wrapText="1"/>
    </xf>
    <xf numFmtId="1" fontId="7" fillId="0" borderId="0" applyAlignment="1" pivotButton="0" quotePrefix="0" xfId="0">
      <alignment horizontal="general" vertical="bottom"/>
    </xf>
    <xf numFmtId="4" fontId="7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ill>
        <patternFill patternType="solid">
          <fgColor rgb="FF1B433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F3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4332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0" workbookViewId="0">
      <selection activeCell="A1" sqref="A1"/>
    </sheetView>
  </sheetViews>
  <sheetFormatPr baseColWidth="8" defaultRowHeight="15"/>
  <cols>
    <col width="34" customWidth="1" style="12" min="1" max="1"/>
    <col width="48" customWidth="1" style="12" min="2" max="2"/>
    <col width="34" customWidth="1" style="12" min="3" max="3"/>
  </cols>
  <sheetData>
    <row r="1">
      <c r="A1" s="13" t="inlineStr">
        <is>
          <t>Chapter 1 — Practice Demo Lab: Reference Solution (worked in Excel)</t>
        </is>
      </c>
    </row>
    <row r="2">
      <c r="A2" s="14" t="inlineStr">
        <is>
          <t>Lab: Inspect a real BC dataset together.</t>
        </is>
      </c>
    </row>
    <row r="4">
      <c r="A4" s="15" t="inlineStr">
        <is>
          <t>Task 1 — Inspect the workbook</t>
        </is>
      </c>
    </row>
    <row r="5">
      <c r="A5" s="16" t="inlineStr">
        <is>
          <t>Where the file came from</t>
        </is>
      </c>
      <c r="B5" s="17" t="inlineStr">
        <is>
          <t>Environmental Reporting BC — Trends in Silviculture in B.C. (BC Ministry of Forests).</t>
        </is>
      </c>
    </row>
    <row r="6">
      <c r="A6" s="16" t="inlineStr">
        <is>
          <t>Licence</t>
        </is>
      </c>
      <c r="B6" s="17" t="inlineStr">
        <is>
          <t>Open Government Licence — British Columbia.</t>
        </is>
      </c>
    </row>
    <row r="7">
      <c r="A7" s="16" t="inlineStr">
        <is>
          <t>Rows of data</t>
        </is>
      </c>
      <c r="B7" s="17">
        <f>ROWS(Data!A2:A38)</f>
        <v/>
      </c>
      <c r="C7" s="17" t="inlineStr">
        <is>
          <t>(one row per fiscal year)</t>
        </is>
      </c>
    </row>
    <row r="8">
      <c r="A8" s="16" t="inlineStr">
        <is>
          <t>Columns</t>
        </is>
      </c>
      <c r="B8" s="17">
        <f>COUNTA(Data!1:1)</f>
        <v/>
      </c>
    </row>
    <row r="9">
      <c r="A9" s="16" t="inlineStr">
        <is>
          <t>Year range</t>
        </is>
      </c>
      <c r="B9" s="17">
        <f>Data!A2 &amp; " to " &amp; Data!A38</f>
        <v/>
      </c>
    </row>
    <row r="11">
      <c r="A11" s="15" t="inlineStr">
        <is>
          <t>Task 2 — Data dictionary (two columns)</t>
        </is>
      </c>
    </row>
    <row r="12">
      <c r="A12" s="16" t="inlineStr">
        <is>
          <t>Column</t>
        </is>
      </c>
      <c r="B12" s="16" t="inlineStr">
        <is>
          <t>Unit</t>
        </is>
      </c>
      <c r="C12" s="16" t="inlineStr">
        <is>
          <t>Meaning (own words)</t>
        </is>
      </c>
    </row>
    <row r="13">
      <c r="A13" s="17" t="inlineStr">
        <is>
          <t>Reforestation_ha</t>
        </is>
      </c>
      <c r="B13" s="17" t="inlineStr">
        <is>
          <t>hectares</t>
        </is>
      </c>
      <c r="C13" s="17" t="inlineStr">
        <is>
          <t>Area reforested (planted or naturally regenerated) that fiscal year.</t>
        </is>
      </c>
    </row>
    <row r="14">
      <c r="A14" s="17" t="inlineStr">
        <is>
          <t>Natural_Disturbance_ha</t>
        </is>
      </c>
      <c r="B14" s="17" t="inlineStr">
        <is>
          <t>hectares</t>
        </is>
      </c>
      <c r="C14" s="17" t="inlineStr">
        <is>
          <t>Area disturbed by fire, insects, or wind that fiscal year.</t>
        </is>
      </c>
    </row>
    <row r="16">
      <c r="A16" s="15" t="inlineStr">
        <is>
          <t>Task 3 — Summary values (live formulas)</t>
        </is>
      </c>
    </row>
    <row r="17">
      <c r="A17" s="16" t="inlineStr">
        <is>
          <t>Statistic</t>
        </is>
      </c>
      <c r="B17" s="16" t="inlineStr">
        <is>
          <t>Result</t>
        </is>
      </c>
    </row>
    <row r="18">
      <c r="A18" s="17" t="inlineStr">
        <is>
          <t>Mean Reforestation_ha</t>
        </is>
      </c>
      <c r="B18" s="17">
        <f>AVERAGE(Data!H2:H38)</f>
        <v/>
      </c>
    </row>
    <row r="19">
      <c r="A19" s="17" t="inlineStr">
        <is>
          <t>Max Natural_Disturbance_ha</t>
        </is>
      </c>
      <c r="B19" s="17">
        <f>MAX(Data!F2:F38)</f>
        <v/>
      </c>
    </row>
    <row r="20">
      <c r="A20" s="17" t="inlineStr">
        <is>
          <t>...year of that maximum</t>
        </is>
      </c>
      <c r="B20" s="17">
        <f>INDEX(Data!A2:A38,MATCH(MAX(Data!F2:F38),Data!F2:F38,0))</f>
        <v/>
      </c>
    </row>
    <row r="21">
      <c r="A21" s="17" t="inlineStr">
        <is>
          <t>Total Harvested_ha</t>
        </is>
      </c>
      <c r="B21" s="17">
        <f>SUM(Data!E2:E38)</f>
        <v/>
      </c>
    </row>
    <row r="23">
      <c r="A23" s="15" t="inlineStr">
        <is>
          <t>Task 4 — Verify one formula (row 12; should be 0)</t>
        </is>
      </c>
    </row>
    <row r="24">
      <c r="A24" s="17" t="inlineStr">
        <is>
          <t>Harvested + Natural − Total (row 12)</t>
        </is>
      </c>
      <c r="B24" s="17">
        <f>Data!E12+Data!F12-Data!G12</f>
        <v/>
      </c>
    </row>
    <row r="25">
      <c r="A25" s="17" t="inlineStr">
        <is>
          <t>TRUE/FALSE identity check (row 12)</t>
        </is>
      </c>
      <c r="B25" s="17">
        <f>ROUND(Data!E12+Data!F12,0)=ROUND(Data!G12,0)</f>
        <v/>
      </c>
    </row>
    <row r="27">
      <c r="A27" s="15" t="inlineStr">
        <is>
          <t>Task 5 — Submit</t>
        </is>
      </c>
    </row>
    <row r="28">
      <c r="A28" s="17" t="inlineStr">
        <is>
          <t>One-page worksheet with Tasks 1–4, or a screenshot of the Data-sheet formulas, with member names.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1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18" min="1" max="4"/>
  </cols>
  <sheetData>
    <row r="1" ht="17.35" customHeight="1" s="12">
      <c r="A1" s="19" t="inlineStr">
        <is>
          <t>BC Silviculture — Disturbance and Reforestation</t>
        </is>
      </c>
    </row>
    <row r="2" ht="15" customHeight="1" s="12">
      <c r="A2" s="20" t="inlineStr">
        <is>
          <t>Dataset from the BC Government / BC Data Catalogue</t>
        </is>
      </c>
    </row>
    <row r="3" ht="30" customHeight="1" s="12">
      <c r="A3" s="21" t="inlineStr">
        <is>
          <t>Dataset</t>
        </is>
      </c>
      <c r="B3" s="22" t="inlineStr">
        <is>
          <t>Indicator Summary Data: Trends in Silviculture in B.C. — Change in Disturbance and Reforestation</t>
        </is>
      </c>
    </row>
    <row r="4" ht="30" customHeight="1" s="12">
      <c r="A4" s="21" t="inlineStr">
        <is>
          <t>Publisher</t>
        </is>
      </c>
      <c r="B4" s="22" t="inlineStr">
        <is>
          <t>Resource Practices Branch, Ministry of Forests, Government of British Columbia (Environmental Reporting BC)</t>
        </is>
      </c>
    </row>
    <row r="5" ht="30" customHeight="1" s="12">
      <c r="A5" s="21" t="inlineStr">
        <is>
          <t>Source</t>
        </is>
      </c>
      <c r="B5" s="22" t="inlineStr">
        <is>
          <t>BC Government / BC Data Catalogue</t>
        </is>
      </c>
    </row>
    <row r="6" ht="30" customHeight="1" s="12">
      <c r="A6" s="21" t="inlineStr">
        <is>
          <t>Source URL</t>
        </is>
      </c>
      <c r="B6" s="22" t="inlineStr">
        <is>
          <t>https://catalogue.data.gov.bc.ca/dataset/indicator-summary-data-trends-in-silviculture-in-b-c-</t>
        </is>
      </c>
    </row>
    <row r="7" ht="30" customHeight="1" s="12">
      <c r="A7" s="21" t="inlineStr">
        <is>
          <t>Background</t>
        </is>
      </c>
      <c r="B7" s="22" t="inlineStr">
        <is>
          <t>https://www.env.gov.bc.ca/soe/indicators/land/silviculture.html</t>
        </is>
      </c>
    </row>
    <row r="8" ht="30" customHeight="1" s="12">
      <c r="A8" s="21" t="inlineStr">
        <is>
          <t>Licence</t>
        </is>
      </c>
      <c r="B8" s="22" t="inlineStr">
        <is>
          <t>Open Government Licence — British Columbia</t>
        </is>
      </c>
    </row>
    <row r="9" ht="30" customHeight="1" s="12">
      <c r="A9" s="21" t="inlineStr">
        <is>
          <t>Rows of data</t>
        </is>
      </c>
      <c r="B9" s="22" t="inlineStr">
        <is>
          <t>37 (one row per fiscal year, 1987–2023)</t>
        </is>
      </c>
    </row>
    <row r="10" ht="30" customHeight="1" s="12">
      <c r="A10" s="21" t="inlineStr">
        <is>
          <t>Columns</t>
        </is>
      </c>
      <c r="B10" s="22" t="inlineStr">
        <is>
          <t>8 numeric / integer columns</t>
        </is>
      </c>
    </row>
    <row r="11" ht="30" customHeight="1" s="12">
      <c r="A11" s="21" t="inlineStr">
        <is>
          <t>Units</t>
        </is>
      </c>
      <c r="B11" s="22" t="inlineStr">
        <is>
          <t>Hectares (ha) for every numeric column except Fiscal_Year</t>
        </is>
      </c>
    </row>
    <row r="12" ht="30" customHeight="1" s="12">
      <c r="A12" s="21" t="inlineStr">
        <is>
          <t>Fiscal year</t>
        </is>
      </c>
      <c r="B12" s="22" t="inlineStr">
        <is>
          <t>BC fiscal years run April 1 to March 31 of the following calendar year. Named by the starting year.</t>
        </is>
      </c>
    </row>
    <row r="13" ht="30" customHeight="1" s="12">
      <c r="A13" s="21" t="inlineStr">
        <is>
          <t>Cite as</t>
        </is>
      </c>
      <c r="B13" s="22" t="inlineStr">
        <is>
          <t>Environmental Reporting BC. Trends in Silviculture in B.C. Ministry of Environment and Parks, Government of British Columbia.</t>
        </is>
      </c>
    </row>
    <row r="14" ht="30" customHeight="1" s="12">
      <c r="A14" s="21" t="inlineStr">
        <is>
          <t>Retrieved</t>
        </is>
      </c>
      <c r="B14" s="22" t="inlineStr">
        <is>
          <t>2026-05-24</t>
        </is>
      </c>
    </row>
    <row r="15" ht="30" customHeight="1" s="12">
      <c r="A15" s="21" t="inlineStr">
        <is>
          <t>Adapted for</t>
        </is>
      </c>
      <c r="B15" s="22" t="inlineStr">
        <is>
          <t>FRST 232 — Computer Applications in Forestry (UBC), Chapter 1 of the OER book</t>
        </is>
      </c>
    </row>
    <row r="17" ht="30" customHeight="1" s="12">
      <c r="A17" s="21" t="inlineStr">
        <is>
          <t>Important</t>
        </is>
      </c>
      <c r="B17" s="22" t="inlineStr">
        <is>
          <t>Keep this raw file unchanged. Save any cleaned or modified version under a different file name (e.g., bc_disturbance_reforestation_clean.xlsx) and store it in your outputs/ folder.</t>
        </is>
      </c>
    </row>
  </sheetData>
  <mergeCells count="16">
    <mergeCell ref="B10:D10"/>
    <mergeCell ref="A1:D1"/>
    <mergeCell ref="B11:D11"/>
    <mergeCell ref="B3:D3"/>
    <mergeCell ref="B5:D5"/>
    <mergeCell ref="B14:D14"/>
    <mergeCell ref="B8:D8"/>
    <mergeCell ref="B4:D4"/>
    <mergeCell ref="B17:D17"/>
    <mergeCell ref="B9:D9"/>
    <mergeCell ref="B13:D13"/>
    <mergeCell ref="B12:D12"/>
    <mergeCell ref="A2:D2"/>
    <mergeCell ref="B15:D15"/>
    <mergeCell ref="B7:D7"/>
    <mergeCell ref="B6:D6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E1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30" customWidth="1" style="18" min="1" max="1"/>
    <col width="50" customWidth="1" style="18" min="2" max="2"/>
    <col width="14" customWidth="1" style="18" min="3" max="3"/>
    <col width="12" customWidth="1" style="18" min="4" max="4"/>
    <col width="38" customWidth="1" style="18" min="5" max="5"/>
  </cols>
  <sheetData>
    <row r="1" ht="17.35" customHeight="1" s="12">
      <c r="A1" s="19" t="inlineStr">
        <is>
          <t>Variable Dictionary</t>
        </is>
      </c>
    </row>
    <row r="2" ht="15" customHeight="1" s="12">
      <c r="A2" s="20" t="inlineStr">
        <is>
          <t>One row per variable. Read this before you start any analysis.</t>
        </is>
      </c>
    </row>
    <row r="4" ht="25.5" customHeight="1" s="12">
      <c r="A4" s="23" t="inlineStr">
        <is>
          <t>Variable</t>
        </is>
      </c>
      <c r="B4" s="23" t="inlineStr">
        <is>
          <t>Description</t>
        </is>
      </c>
      <c r="C4" s="23" t="inlineStr">
        <is>
          <t>Unit</t>
        </is>
      </c>
      <c r="D4" s="23" t="inlineStr">
        <is>
          <t>Type</t>
        </is>
      </c>
      <c r="E4" s="23" t="inlineStr">
        <is>
          <t>Notes</t>
        </is>
      </c>
    </row>
    <row r="5" ht="28.35" customHeight="1" s="12">
      <c r="A5" s="24" t="inlineStr">
        <is>
          <t>Fiscal_Year</t>
        </is>
      </c>
      <c r="B5" s="25" t="inlineStr">
        <is>
          <t>Fiscal year of the row. April 1 to March 31 of the next calendar year.</t>
        </is>
      </c>
      <c r="C5" s="25" t="inlineStr">
        <is>
          <t>year (integer)</t>
        </is>
      </c>
      <c r="D5" s="25" t="inlineStr">
        <is>
          <t>number</t>
        </is>
      </c>
      <c r="E5" s="25" t="inlineStr">
        <is>
          <t>Integer between 1987 and 2023.</t>
        </is>
      </c>
    </row>
    <row r="6" ht="41.75" customHeight="1" s="12">
      <c r="A6" s="26" t="inlineStr">
        <is>
          <t>Clearcutting_ha</t>
        </is>
      </c>
      <c r="B6" s="27" t="inlineStr">
        <is>
          <t>Area harvested using the clearcutting silvicultural system.</t>
        </is>
      </c>
      <c r="C6" s="27" t="inlineStr">
        <is>
          <t>hectares</t>
        </is>
      </c>
      <c r="D6" s="27" t="inlineStr">
        <is>
          <t>number</t>
        </is>
      </c>
      <c r="E6" s="27" t="inlineStr">
        <is>
          <t>Most of BC's harvest historically. Declines after the mid-1990s as clearcutting-with-reserves grows.</t>
        </is>
      </c>
    </row>
    <row r="7" ht="41.75" customHeight="1" s="12">
      <c r="A7" s="24" t="inlineStr">
        <is>
          <t>Clearcutting_with_reserves_ha</t>
        </is>
      </c>
      <c r="B7" s="25" t="inlineStr">
        <is>
          <t>Area harvested using clearcutting with reserves — some trees retained for wildlife, visual, or hydrological values.</t>
        </is>
      </c>
      <c r="C7" s="25" t="inlineStr">
        <is>
          <t>hectares</t>
        </is>
      </c>
      <c r="D7" s="25" t="inlineStr">
        <is>
          <t>number</t>
        </is>
      </c>
      <c r="E7" s="25" t="inlineStr">
        <is>
          <t>Near-zero in the late 1980s. Increases sharply through the 1990s and 2000s due to BC silvicultural policy changes.</t>
        </is>
      </c>
    </row>
    <row r="8" ht="41.75" customHeight="1" s="12">
      <c r="A8" s="26" t="inlineStr">
        <is>
          <t>Partial_cutting_ha</t>
        </is>
      </c>
      <c r="B8" s="27" t="inlineStr">
        <is>
          <t>Area harvested using partial cutting silvicultural systems.</t>
        </is>
      </c>
      <c r="C8" s="27" t="inlineStr">
        <is>
          <t>hectares</t>
        </is>
      </c>
      <c r="D8" s="27" t="inlineStr">
        <is>
          <t>number</t>
        </is>
      </c>
      <c r="E8" s="27" t="inlineStr">
        <is>
          <t>Smaller share of total harvest. Used where ecological or visual constraints favour retention.</t>
        </is>
      </c>
    </row>
    <row r="9" ht="41.75" customHeight="1" s="12">
      <c r="A9" s="24" t="inlineStr">
        <is>
          <t>Harvested_ha</t>
        </is>
      </c>
      <c r="B9" s="25" t="inlineStr">
        <is>
          <t>Total area harvested = sum of the three harvest types above.</t>
        </is>
      </c>
      <c r="C9" s="25" t="inlineStr">
        <is>
          <t>hectares</t>
        </is>
      </c>
      <c r="D9" s="25" t="inlineStr">
        <is>
          <t>number</t>
        </is>
      </c>
      <c r="E9" s="25" t="inlineStr">
        <is>
          <t>Should equal Clearcutting_ha + Clearcutting_with_reserves_ha + Partial_cutting_ha for every row.</t>
        </is>
      </c>
    </row>
    <row r="10" ht="28.35" customHeight="1" s="12">
      <c r="A10" s="26" t="inlineStr">
        <is>
          <t>Natural_Disturbance_ha</t>
        </is>
      </c>
      <c r="B10" s="27" t="inlineStr">
        <is>
          <t>Area disturbed by natural causes (wildfire, pest, wind) tracked for reforestation.</t>
        </is>
      </c>
      <c r="C10" s="27" t="inlineStr">
        <is>
          <t>hectares</t>
        </is>
      </c>
      <c r="D10" s="27" t="inlineStr">
        <is>
          <t>number</t>
        </is>
      </c>
      <c r="E10" s="27" t="inlineStr">
        <is>
          <t>Note the 2017 spike (218,275 ha) — BC's record-breaking wildfire season.</t>
        </is>
      </c>
    </row>
    <row r="11" ht="28.35" customHeight="1" s="12">
      <c r="A11" s="24" t="inlineStr">
        <is>
          <t>Total_Disturbance_ha</t>
        </is>
      </c>
      <c r="B11" s="25" t="inlineStr">
        <is>
          <t>Sum of harvested area + natural disturbance area.</t>
        </is>
      </c>
      <c r="C11" s="25" t="inlineStr">
        <is>
          <t>hectares</t>
        </is>
      </c>
      <c r="D11" s="25" t="inlineStr">
        <is>
          <t>number</t>
        </is>
      </c>
      <c r="E11" s="25" t="inlineStr">
        <is>
          <t>Should equal Harvested_ha + Natural_Disturbance_ha for every row.</t>
        </is>
      </c>
    </row>
    <row r="12" ht="28.35" customHeight="1" s="12">
      <c r="A12" s="26" t="inlineStr">
        <is>
          <t>Reforestation_ha</t>
        </is>
      </c>
      <c r="B12" s="27" t="inlineStr">
        <is>
          <t>Area planted or naturally regenerated in that fiscal year.</t>
        </is>
      </c>
      <c r="C12" s="27" t="inlineStr">
        <is>
          <t>hectares</t>
        </is>
      </c>
      <c r="D12" s="27" t="inlineStr">
        <is>
          <t>number</t>
        </is>
      </c>
      <c r="E12" s="27" t="inlineStr">
        <is>
          <t>Includes both human planting and natural regeneration.</t>
        </is>
      </c>
    </row>
  </sheetData>
  <mergeCells count="2">
    <mergeCell ref="A2:E2"/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H3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zeroHeight="0" outlineLevelRow="0"/>
  <cols>
    <col width="15" customWidth="1" style="18" min="1" max="1"/>
    <col width="19" customWidth="1" style="18" min="2" max="2"/>
    <col width="24" customWidth="1" style="18" min="3" max="3"/>
    <col width="22" customWidth="1" style="18" min="4" max="4"/>
    <col width="16" customWidth="1" style="18" min="5" max="5"/>
    <col width="24" customWidth="1" style="18" min="6" max="7"/>
    <col width="20" customWidth="1" style="18" min="8" max="8"/>
  </cols>
  <sheetData>
    <row r="1" ht="25.5" customHeight="1" s="12">
      <c r="A1" s="23" t="inlineStr">
        <is>
          <t>Fiscal_Year</t>
        </is>
      </c>
      <c r="B1" s="23" t="inlineStr">
        <is>
          <t>Clearcutting_ha</t>
        </is>
      </c>
      <c r="C1" s="23" t="inlineStr">
        <is>
          <t>Clearcutting_with_reserves_ha</t>
        </is>
      </c>
      <c r="D1" s="23" t="inlineStr">
        <is>
          <t>Partial_cutting_ha</t>
        </is>
      </c>
      <c r="E1" s="23" t="inlineStr">
        <is>
          <t>Harvested_ha</t>
        </is>
      </c>
      <c r="F1" s="23" t="inlineStr">
        <is>
          <t>Natural_Disturbance_ha</t>
        </is>
      </c>
      <c r="G1" s="23" t="inlineStr">
        <is>
          <t>Total_Disturbance_ha</t>
        </is>
      </c>
      <c r="H1" s="23" t="inlineStr">
        <is>
          <t>Reforestation_ha</t>
        </is>
      </c>
    </row>
    <row r="2" ht="15" customHeight="1" s="12">
      <c r="A2" s="28" t="n">
        <v>1987</v>
      </c>
      <c r="B2" s="29" t="n">
        <v>216304.919</v>
      </c>
      <c r="C2" s="29" t="n">
        <v>5800.4</v>
      </c>
      <c r="D2" s="29" t="n">
        <v>20076.681</v>
      </c>
      <c r="E2" s="29" t="n">
        <v>242182</v>
      </c>
      <c r="F2" s="29" t="n">
        <v>20875</v>
      </c>
      <c r="G2" s="29" t="n">
        <v>263057</v>
      </c>
      <c r="H2" s="29" t="n">
        <v>201972.5</v>
      </c>
    </row>
    <row r="3" ht="15" customHeight="1" s="12">
      <c r="A3" s="28" t="n">
        <v>1988</v>
      </c>
      <c r="B3" s="29" t="n">
        <v>217836.074</v>
      </c>
      <c r="C3" s="29" t="n">
        <v>1842.952</v>
      </c>
      <c r="D3" s="29" t="n">
        <v>31878.294</v>
      </c>
      <c r="E3" s="29" t="n">
        <v>251557.32</v>
      </c>
      <c r="F3" s="29" t="n">
        <v>9641.200000000001</v>
      </c>
      <c r="G3" s="29" t="n">
        <v>261198.52</v>
      </c>
      <c r="H3" s="29" t="n">
        <v>221296.29</v>
      </c>
    </row>
    <row r="4" ht="15" customHeight="1" s="12">
      <c r="A4" s="28" t="n">
        <v>1989</v>
      </c>
      <c r="B4" s="29" t="n">
        <v>190635.52</v>
      </c>
      <c r="C4" s="29" t="n">
        <v>1456.666</v>
      </c>
      <c r="D4" s="29" t="n">
        <v>23785.954</v>
      </c>
      <c r="E4" s="29" t="n">
        <v>215878.14</v>
      </c>
      <c r="F4" s="29" t="n">
        <v>10711.8</v>
      </c>
      <c r="G4" s="29" t="n">
        <v>226589.94</v>
      </c>
      <c r="H4" s="29" t="n">
        <v>237275.91</v>
      </c>
    </row>
    <row r="5" ht="15" customHeight="1" s="12">
      <c r="A5" s="28" t="n">
        <v>1990</v>
      </c>
      <c r="B5" s="29" t="n">
        <v>172360.787</v>
      </c>
      <c r="C5" s="29" t="n">
        <v>1400.013</v>
      </c>
      <c r="D5" s="29" t="n">
        <v>18930.8</v>
      </c>
      <c r="E5" s="29" t="n">
        <v>192691.6</v>
      </c>
      <c r="F5" s="29" t="n">
        <v>28300.7</v>
      </c>
      <c r="G5" s="29" t="n">
        <v>220992.3</v>
      </c>
      <c r="H5" s="29" t="n">
        <v>260370.84</v>
      </c>
    </row>
    <row r="6" ht="15" customHeight="1" s="12">
      <c r="A6" s="28" t="n">
        <v>1991</v>
      </c>
      <c r="B6" s="29" t="n">
        <v>192005.358</v>
      </c>
      <c r="C6" s="29" t="n">
        <v>1514.813</v>
      </c>
      <c r="D6" s="29" t="n">
        <v>19696.739</v>
      </c>
      <c r="E6" s="29" t="n">
        <v>213216.91</v>
      </c>
      <c r="F6" s="29" t="n">
        <v>14423.5</v>
      </c>
      <c r="G6" s="29" t="n">
        <v>227640.41</v>
      </c>
      <c r="H6" s="29" t="n">
        <v>245370.03</v>
      </c>
    </row>
    <row r="7" ht="15" customHeight="1" s="12">
      <c r="A7" s="28" t="n">
        <v>1992</v>
      </c>
      <c r="B7" s="29" t="n">
        <v>209443.98</v>
      </c>
      <c r="C7" s="29" t="n">
        <v>2951.128</v>
      </c>
      <c r="D7" s="29" t="n">
        <v>21690.592</v>
      </c>
      <c r="E7" s="29" t="n">
        <v>234085.7</v>
      </c>
      <c r="F7" s="29" t="n">
        <v>5634.6</v>
      </c>
      <c r="G7" s="29" t="n">
        <v>239720.3</v>
      </c>
      <c r="H7" s="29" t="n">
        <v>224983.4</v>
      </c>
    </row>
    <row r="8" ht="15" customHeight="1" s="12">
      <c r="A8" s="28" t="n">
        <v>1993</v>
      </c>
      <c r="B8" s="29" t="n">
        <v>200847.5346</v>
      </c>
      <c r="C8" s="29" t="n">
        <v>1570.342</v>
      </c>
      <c r="D8" s="29" t="n">
        <v>23263.5784</v>
      </c>
      <c r="E8" s="29" t="n">
        <v>225681.455</v>
      </c>
      <c r="F8" s="29" t="n">
        <v>7562.4</v>
      </c>
      <c r="G8" s="29" t="n">
        <v>233243.855</v>
      </c>
      <c r="H8" s="29" t="n">
        <v>248301.9</v>
      </c>
    </row>
    <row r="9" ht="15" customHeight="1" s="12">
      <c r="A9" s="28" t="n">
        <v>1994</v>
      </c>
      <c r="B9" s="29" t="n">
        <v>175918.423</v>
      </c>
      <c r="C9" s="29" t="n">
        <v>923.928</v>
      </c>
      <c r="D9" s="29" t="n">
        <v>18749.619</v>
      </c>
      <c r="E9" s="29" t="n">
        <v>195591.97</v>
      </c>
      <c r="F9" s="29" t="n">
        <v>13501.4</v>
      </c>
      <c r="G9" s="29" t="n">
        <v>209093.37</v>
      </c>
      <c r="H9" s="29" t="n">
        <v>256980.13</v>
      </c>
    </row>
    <row r="10" ht="15" customHeight="1" s="12">
      <c r="A10" s="28" t="n">
        <v>1995</v>
      </c>
      <c r="B10" s="29" t="n">
        <v>167142.852</v>
      </c>
      <c r="C10" s="29" t="n">
        <v>4182.881</v>
      </c>
      <c r="D10" s="29" t="n">
        <v>19067.673</v>
      </c>
      <c r="E10" s="29" t="n">
        <v>190393.406</v>
      </c>
      <c r="F10" s="29" t="n">
        <v>17180.6</v>
      </c>
      <c r="G10" s="29" t="n">
        <v>207574.006</v>
      </c>
      <c r="H10" s="29" t="n">
        <v>250835.29</v>
      </c>
    </row>
    <row r="11" ht="15" customHeight="1" s="12">
      <c r="A11" s="28" t="n">
        <v>1996</v>
      </c>
      <c r="B11" s="29" t="n">
        <v>166369.333</v>
      </c>
      <c r="C11" s="29" t="n">
        <v>14044.868</v>
      </c>
      <c r="D11" s="29" t="n">
        <v>20996.569</v>
      </c>
      <c r="E11" s="29" t="n">
        <v>201410.77</v>
      </c>
      <c r="F11" s="29" t="n">
        <v>28732.7</v>
      </c>
      <c r="G11" s="29" t="n">
        <v>230143.47</v>
      </c>
      <c r="H11" s="29" t="n">
        <v>242008.34</v>
      </c>
    </row>
    <row r="12" ht="15" customHeight="1" s="12">
      <c r="A12" s="28" t="n">
        <v>1997</v>
      </c>
      <c r="B12" s="29" t="n">
        <v>140118.505</v>
      </c>
      <c r="C12" s="29" t="n">
        <v>26498.803</v>
      </c>
      <c r="D12" s="29" t="n">
        <v>16705.013</v>
      </c>
      <c r="E12" s="29" t="n">
        <v>183322.321</v>
      </c>
      <c r="F12" s="29" t="n">
        <v>5365.7</v>
      </c>
      <c r="G12" s="29" t="n">
        <v>188688.021</v>
      </c>
      <c r="H12" s="29" t="n">
        <v>219924.74</v>
      </c>
    </row>
    <row r="13" ht="15" customHeight="1" s="12">
      <c r="A13" s="28" t="n">
        <v>1998</v>
      </c>
      <c r="B13" s="29" t="n">
        <v>116268.5586</v>
      </c>
      <c r="C13" s="29" t="n">
        <v>48992.16077</v>
      </c>
      <c r="D13" s="29" t="n">
        <v>18978.192</v>
      </c>
      <c r="E13" s="29" t="n">
        <v>184238.9114</v>
      </c>
      <c r="F13" s="29" t="n">
        <v>13744.9</v>
      </c>
      <c r="G13" s="29" t="n">
        <v>197983.8114</v>
      </c>
      <c r="H13" s="29" t="n">
        <v>206753.6</v>
      </c>
    </row>
    <row r="14" ht="15" customHeight="1" s="12">
      <c r="A14" s="28" t="n">
        <v>1999</v>
      </c>
      <c r="B14" s="29" t="n">
        <v>138326.964</v>
      </c>
      <c r="C14" s="29" t="n">
        <v>60597.407</v>
      </c>
      <c r="D14" s="29" t="n">
        <v>17377.753</v>
      </c>
      <c r="E14" s="29" t="n">
        <v>216302.124</v>
      </c>
      <c r="F14" s="29" t="n">
        <v>10286.5</v>
      </c>
      <c r="G14" s="29" t="n">
        <v>226588.624</v>
      </c>
      <c r="H14" s="29" t="n">
        <v>205815.31</v>
      </c>
    </row>
    <row r="15" ht="15" customHeight="1" s="12">
      <c r="A15" s="28" t="n">
        <v>2000</v>
      </c>
      <c r="B15" s="29" t="n">
        <v>117242.4684</v>
      </c>
      <c r="C15" s="29" t="n">
        <v>76934.883</v>
      </c>
      <c r="D15" s="29" t="n">
        <v>16945.545</v>
      </c>
      <c r="E15" s="29" t="n">
        <v>211122.8964</v>
      </c>
      <c r="F15" s="29" t="n">
        <v>10846.9</v>
      </c>
      <c r="G15" s="29" t="n">
        <v>221969.7964</v>
      </c>
      <c r="H15" s="29" t="n">
        <v>211599.13</v>
      </c>
    </row>
    <row r="16" ht="15" customHeight="1" s="12">
      <c r="A16" s="28" t="n">
        <v>2001</v>
      </c>
      <c r="B16" s="29" t="n">
        <v>93393.2746</v>
      </c>
      <c r="C16" s="29" t="n">
        <v>91648.258</v>
      </c>
      <c r="D16" s="29" t="n">
        <v>16108.647</v>
      </c>
      <c r="E16" s="29" t="n">
        <v>201150.1796</v>
      </c>
      <c r="F16" s="29" t="n">
        <v>3931.3</v>
      </c>
      <c r="G16" s="29" t="n">
        <v>205081.4796</v>
      </c>
      <c r="H16" s="29" t="n">
        <v>214605.48</v>
      </c>
    </row>
    <row r="17" ht="15" customHeight="1" s="12">
      <c r="A17" s="28" t="n">
        <v>2002</v>
      </c>
      <c r="B17" s="29" t="n">
        <v>88050.29150000001</v>
      </c>
      <c r="C17" s="29" t="n">
        <v>120020.1923</v>
      </c>
      <c r="D17" s="29" t="n">
        <v>14628.161</v>
      </c>
      <c r="E17" s="29" t="n">
        <v>222698.6448</v>
      </c>
      <c r="F17" s="29" t="n">
        <v>1448.1</v>
      </c>
      <c r="G17" s="29" t="n">
        <v>224146.7448</v>
      </c>
      <c r="H17" s="29" t="n">
        <v>195489.28</v>
      </c>
    </row>
    <row r="18" ht="15" customHeight="1" s="12">
      <c r="A18" s="28" t="n">
        <v>2003</v>
      </c>
      <c r="B18" s="29" t="n">
        <v>80104.43799999999</v>
      </c>
      <c r="C18" s="29" t="n">
        <v>121658.242</v>
      </c>
      <c r="D18" s="29" t="n">
        <v>12062.775</v>
      </c>
      <c r="E18" s="29" t="n">
        <v>213825.455</v>
      </c>
      <c r="F18" s="29" t="n">
        <v>54903.588</v>
      </c>
      <c r="G18" s="29" t="n">
        <v>268729.043</v>
      </c>
      <c r="H18" s="29" t="n">
        <v>215144.32</v>
      </c>
    </row>
    <row r="19" ht="15" customHeight="1" s="12">
      <c r="A19" s="28" t="n">
        <v>2004</v>
      </c>
      <c r="B19" s="29" t="n">
        <v>82453.6894</v>
      </c>
      <c r="C19" s="29" t="n">
        <v>135730.3119</v>
      </c>
      <c r="D19" s="29" t="n">
        <v>12048.40527</v>
      </c>
      <c r="E19" s="29" t="n">
        <v>230232.4066</v>
      </c>
      <c r="F19" s="29" t="n">
        <v>24311.6</v>
      </c>
      <c r="G19" s="29" t="n">
        <v>254544.0066</v>
      </c>
      <c r="H19" s="29" t="n">
        <v>200046.69</v>
      </c>
    </row>
    <row r="20" ht="15" customHeight="1" s="12">
      <c r="A20" s="28" t="n">
        <v>2005</v>
      </c>
      <c r="B20" s="29" t="n">
        <v>76531.3104</v>
      </c>
      <c r="C20" s="29" t="n">
        <v>165084.6093</v>
      </c>
      <c r="D20" s="29" t="n">
        <v>8919.1675</v>
      </c>
      <c r="E20" s="29" t="n">
        <v>250535.0872</v>
      </c>
      <c r="F20" s="29" t="n">
        <v>27827.8</v>
      </c>
      <c r="G20" s="29" t="n">
        <v>278362.8872</v>
      </c>
      <c r="H20" s="29" t="n">
        <v>225929.87</v>
      </c>
    </row>
    <row r="21" ht="15" customHeight="1" s="12">
      <c r="A21" s="28" t="n">
        <v>2006</v>
      </c>
      <c r="B21" s="29" t="n">
        <v>52991.798</v>
      </c>
      <c r="C21" s="29" t="n">
        <v>155763.867</v>
      </c>
      <c r="D21" s="29" t="n">
        <v>6181.175</v>
      </c>
      <c r="E21" s="29" t="n">
        <v>214936.84</v>
      </c>
      <c r="F21" s="29" t="n">
        <v>71927.39999999999</v>
      </c>
      <c r="G21" s="29" t="n">
        <v>286864.24</v>
      </c>
      <c r="H21" s="29" t="n">
        <v>274616.1</v>
      </c>
    </row>
    <row r="22" ht="15" customHeight="1" s="12">
      <c r="A22" s="28" t="n">
        <v>2007</v>
      </c>
      <c r="B22" s="29" t="n">
        <v>42129.927</v>
      </c>
      <c r="C22" s="29" t="n">
        <v>153285.0309</v>
      </c>
      <c r="D22" s="29" t="n">
        <v>5602.889</v>
      </c>
      <c r="E22" s="29" t="n">
        <v>201017.8469</v>
      </c>
      <c r="F22" s="29" t="n">
        <v>13907.6</v>
      </c>
      <c r="G22" s="29" t="n">
        <v>214925.4469</v>
      </c>
      <c r="H22" s="29" t="n">
        <v>246869.34</v>
      </c>
    </row>
    <row r="23" ht="15" customHeight="1" s="12">
      <c r="A23" s="28" t="n">
        <v>2008</v>
      </c>
      <c r="B23" s="29" t="n">
        <v>30003.97</v>
      </c>
      <c r="C23" s="29" t="n">
        <v>132360.559</v>
      </c>
      <c r="D23" s="29" t="n">
        <v>3638.145</v>
      </c>
      <c r="E23" s="29" t="n">
        <v>166002.674</v>
      </c>
      <c r="F23" s="29" t="n">
        <v>25469.3</v>
      </c>
      <c r="G23" s="29" t="n">
        <v>191471.974</v>
      </c>
      <c r="H23" s="29" t="n">
        <v>237128.93</v>
      </c>
    </row>
    <row r="24" ht="15" customHeight="1" s="12">
      <c r="A24" s="28" t="n">
        <v>2009</v>
      </c>
      <c r="B24" s="29" t="n">
        <v>25785.674</v>
      </c>
      <c r="C24" s="29" t="n">
        <v>130819.615</v>
      </c>
      <c r="D24" s="29" t="n">
        <v>2501.853</v>
      </c>
      <c r="E24" s="29" t="n">
        <v>159107.142</v>
      </c>
      <c r="F24" s="29" t="n">
        <v>45921.8</v>
      </c>
      <c r="G24" s="29" t="n">
        <v>205028.942</v>
      </c>
      <c r="H24" s="29" t="n">
        <v>197732.72</v>
      </c>
    </row>
    <row r="25" ht="15" customHeight="1" s="12">
      <c r="A25" s="28" t="n">
        <v>2010</v>
      </c>
      <c r="B25" s="29" t="n">
        <v>33320.477</v>
      </c>
      <c r="C25" s="29" t="n">
        <v>155614.319</v>
      </c>
      <c r="D25" s="29" t="n">
        <v>3194.584</v>
      </c>
      <c r="E25" s="29" t="n">
        <v>192129.38</v>
      </c>
      <c r="F25" s="29" t="n">
        <v>86239.92999999999</v>
      </c>
      <c r="G25" s="29" t="n">
        <v>278369.31</v>
      </c>
      <c r="H25" s="29" t="n">
        <v>207668.42</v>
      </c>
    </row>
    <row r="26" ht="15" customHeight="1" s="12">
      <c r="A26" s="28" t="n">
        <v>2011</v>
      </c>
      <c r="B26" s="29" t="n">
        <v>32561.85</v>
      </c>
      <c r="C26" s="29" t="n">
        <v>173798.888</v>
      </c>
      <c r="D26" s="29" t="n">
        <v>4019.462</v>
      </c>
      <c r="E26" s="29" t="n">
        <v>210380.2</v>
      </c>
      <c r="F26" s="29" t="n">
        <v>3241.7</v>
      </c>
      <c r="G26" s="29" t="n">
        <v>213621.9</v>
      </c>
      <c r="H26" s="29" t="n">
        <v>193250.32</v>
      </c>
    </row>
    <row r="27" ht="15" customHeight="1" s="12">
      <c r="A27" s="28" t="n">
        <v>2012</v>
      </c>
      <c r="B27" s="29" t="n">
        <v>29333.979</v>
      </c>
      <c r="C27" s="29" t="n">
        <v>182378.166</v>
      </c>
      <c r="D27" s="29" t="n">
        <v>3416.409</v>
      </c>
      <c r="E27" s="29" t="n">
        <v>215128.554</v>
      </c>
      <c r="F27" s="29" t="n">
        <v>5492.5</v>
      </c>
      <c r="G27" s="29" t="n">
        <v>220621.054</v>
      </c>
      <c r="H27" s="29" t="n">
        <v>215086.72</v>
      </c>
    </row>
    <row r="28" ht="15" customHeight="1" s="12">
      <c r="A28" s="28" t="n">
        <v>2013</v>
      </c>
      <c r="B28" s="29" t="n">
        <v>28098.967</v>
      </c>
      <c r="C28" s="29" t="n">
        <v>195012.751</v>
      </c>
      <c r="D28" s="29" t="n">
        <v>3102.151</v>
      </c>
      <c r="E28" s="29" t="n">
        <v>226213.869</v>
      </c>
      <c r="F28" s="29" t="n">
        <v>2680.9</v>
      </c>
      <c r="G28" s="29" t="n">
        <v>228894.769</v>
      </c>
      <c r="H28" s="29" t="n">
        <v>214909.09</v>
      </c>
    </row>
    <row r="29" ht="15" customHeight="1" s="12">
      <c r="A29" s="28" t="n">
        <v>2014</v>
      </c>
      <c r="B29" s="29" t="n">
        <v>25803.4287</v>
      </c>
      <c r="C29" s="29" t="n">
        <v>175498.699</v>
      </c>
      <c r="D29" s="29" t="n">
        <v>3489.162</v>
      </c>
      <c r="E29" s="29" t="n">
        <v>204791.2897</v>
      </c>
      <c r="F29" s="29" t="n">
        <v>29966.8</v>
      </c>
      <c r="G29" s="29" t="n">
        <v>234758.0897</v>
      </c>
      <c r="H29" s="29" t="n">
        <v>217204.82</v>
      </c>
    </row>
    <row r="30" ht="15" customHeight="1" s="12">
      <c r="A30" s="28" t="n">
        <v>2015</v>
      </c>
      <c r="B30" s="29" t="n">
        <v>26864.044</v>
      </c>
      <c r="C30" s="29" t="n">
        <v>200699.071</v>
      </c>
      <c r="D30" s="29" t="n">
        <v>3285.485</v>
      </c>
      <c r="E30" s="29" t="n">
        <v>230848.6</v>
      </c>
      <c r="F30" s="29" t="n">
        <v>25147.8</v>
      </c>
      <c r="G30" s="29" t="n">
        <v>255996.4</v>
      </c>
      <c r="H30" s="29" t="n">
        <v>223938.67</v>
      </c>
    </row>
    <row r="31" ht="15" customHeight="1" s="12">
      <c r="A31" s="28" t="n">
        <v>2016</v>
      </c>
      <c r="B31" s="29" t="n">
        <v>29517.711</v>
      </c>
      <c r="C31" s="29" t="n">
        <v>174297.603</v>
      </c>
      <c r="D31" s="29" t="n">
        <v>3805.165</v>
      </c>
      <c r="E31" s="29" t="n">
        <v>207620.479</v>
      </c>
      <c r="F31" s="29" t="n">
        <v>13114.5</v>
      </c>
      <c r="G31" s="29" t="n">
        <v>220734.979</v>
      </c>
      <c r="H31" s="29" t="n">
        <v>213446.23</v>
      </c>
    </row>
    <row r="32" ht="15" customHeight="1" s="12">
      <c r="A32" s="28" t="n">
        <v>2017</v>
      </c>
      <c r="B32" s="29" t="n">
        <v>29170.857</v>
      </c>
      <c r="C32" s="29" t="n">
        <v>167049.328</v>
      </c>
      <c r="D32" s="29" t="n">
        <v>7596.211</v>
      </c>
      <c r="E32" s="29" t="n">
        <v>203816.396</v>
      </c>
      <c r="F32" s="29" t="n">
        <v>218275.3</v>
      </c>
      <c r="G32" s="29" t="n">
        <v>422091.696</v>
      </c>
      <c r="H32" s="29" t="n">
        <v>271522.03</v>
      </c>
    </row>
    <row r="33" ht="15" customHeight="1" s="12">
      <c r="A33" s="28" t="n">
        <v>2018</v>
      </c>
      <c r="B33" s="29" t="n">
        <v>27074.234</v>
      </c>
      <c r="C33" s="29" t="n">
        <v>168086.596</v>
      </c>
      <c r="D33" s="29" t="n">
        <v>6795.513</v>
      </c>
      <c r="E33" s="29" t="n">
        <v>201956.343</v>
      </c>
      <c r="F33" s="29" t="n">
        <v>95545.57000000001</v>
      </c>
      <c r="G33" s="29" t="n">
        <v>297501.913</v>
      </c>
      <c r="H33" s="29" t="n">
        <v>221338.65</v>
      </c>
    </row>
    <row r="34" ht="15" customHeight="1" s="12">
      <c r="A34" s="28" t="n">
        <v>2019</v>
      </c>
      <c r="B34" s="29" t="n">
        <v>21162.097</v>
      </c>
      <c r="C34" s="29" t="n">
        <v>128082.859</v>
      </c>
      <c r="D34" s="29" t="n">
        <v>7344.229</v>
      </c>
      <c r="E34" s="29" t="n">
        <v>156589.185</v>
      </c>
      <c r="F34" s="29" t="n">
        <v>3682.9</v>
      </c>
      <c r="G34" s="29" t="n">
        <v>160272.085</v>
      </c>
      <c r="H34" s="29" t="n">
        <v>208460.62</v>
      </c>
    </row>
    <row r="35" ht="15" customHeight="1" s="12">
      <c r="A35" s="28" t="n">
        <v>2020</v>
      </c>
      <c r="B35" s="29" t="n">
        <v>16742.689</v>
      </c>
      <c r="C35" s="29" t="n">
        <v>130204.817</v>
      </c>
      <c r="D35" s="29" t="n">
        <v>9273.472</v>
      </c>
      <c r="E35" s="29" t="n">
        <v>156220.978</v>
      </c>
      <c r="F35" s="29" t="n">
        <v>5012.36</v>
      </c>
      <c r="G35" s="29" t="n">
        <v>161233.338</v>
      </c>
      <c r="H35" s="29" t="n">
        <v>222286.85</v>
      </c>
    </row>
    <row r="36" ht="15" customHeight="1" s="12">
      <c r="A36" s="28" t="n">
        <v>2021</v>
      </c>
      <c r="B36" s="29" t="n">
        <v>13177.1377</v>
      </c>
      <c r="C36" s="29" t="n">
        <v>122561.538</v>
      </c>
      <c r="D36" s="29" t="n">
        <v>8294.564</v>
      </c>
      <c r="E36" s="29" t="n">
        <v>144033.2397</v>
      </c>
      <c r="F36" s="29" t="n">
        <v>73022.5</v>
      </c>
      <c r="G36" s="29" t="n">
        <v>217055.7397</v>
      </c>
      <c r="H36" s="29" t="n">
        <v>224322.61</v>
      </c>
    </row>
    <row r="37" ht="15" customHeight="1" s="12">
      <c r="A37" s="28" t="n">
        <v>2022</v>
      </c>
      <c r="B37" s="29" t="n">
        <v>9237.322</v>
      </c>
      <c r="C37" s="29" t="n">
        <v>100909.085</v>
      </c>
      <c r="D37" s="29" t="n">
        <v>8953.192999999999</v>
      </c>
      <c r="E37" s="29" t="n">
        <v>119099.6</v>
      </c>
      <c r="F37" s="29" t="n">
        <v>8444</v>
      </c>
      <c r="G37" s="29" t="n">
        <v>127543.6</v>
      </c>
      <c r="H37" s="29" t="n">
        <v>200184.73</v>
      </c>
    </row>
    <row r="38" ht="15" customHeight="1" s="12">
      <c r="A38" s="28" t="n">
        <v>2023</v>
      </c>
      <c r="B38" s="29" t="n">
        <v>7299.887</v>
      </c>
      <c r="C38" s="29" t="n">
        <v>65369.253</v>
      </c>
      <c r="D38" s="29" t="n">
        <v>6292.06</v>
      </c>
      <c r="E38" s="29" t="n">
        <v>78961.2</v>
      </c>
      <c r="F38" s="29" t="n">
        <v>37980.7</v>
      </c>
      <c r="G38" s="29" t="n">
        <v>116941.9</v>
      </c>
      <c r="H38" s="29" t="n">
        <v>189393.65</v>
      </c>
    </row>
  </sheetData>
  <autoFilter ref="A1:H38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2026-05-31T21:42:07Z</dcterms:created>
  <dcterms:modified xmlns:dcterms="http://purl.org/dc/terms/" xmlns:xsi="http://www.w3.org/2001/XMLSchema-instance" xsi:type="dcterms:W3CDTF">2026-07-11T17:00:03Z</dcterms:modified>
  <cp:revision>0</cp:revision>
</cp:coreProperties>
</file>